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765" activeTab="0"/>
  </bookViews>
  <sheets>
    <sheet name="ПРАЙС_ЛИСТ_РФ_01_08_2019_г." sheetId="1" r:id="rId1"/>
  </sheets>
  <definedNames>
    <definedName name="_xlnm.Print_Area" localSheetId="0">'ПРАЙС_ЛИСТ_РФ_01_08_2019_г.'!$A$1:$N$36</definedName>
  </definedNames>
  <calcPr fullCalcOnLoad="1"/>
</workbook>
</file>

<file path=xl/sharedStrings.xml><?xml version="1.0" encoding="utf-8"?>
<sst xmlns="http://schemas.openxmlformats.org/spreadsheetml/2006/main" count="221" uniqueCount="160">
  <si>
    <t>Низкотемпературные   паяльные    ФЛЮСЫ</t>
  </si>
  <si>
    <t>Высокотемпературные паяльные ФЛЮСЫ, ПРИПОИ (для пайки)</t>
  </si>
  <si>
    <t>ГОСТ 19113-84</t>
  </si>
  <si>
    <t xml:space="preserve">(ФАРМПДт) Покровно-рафинирующий, модифицир.-дегазирующ. флюс для всех алюминиевых сплавов. tпл. 720-780С </t>
  </si>
  <si>
    <t>Плавка, рафинирование магниевых сплавов МЛ5, МЛ12, tпл. 720-780С</t>
  </si>
  <si>
    <t>Покоровно-рафинир.для сплавов на осно ве золота,серебра,меди.Снижение содер- жан. в отливках неметалич. включений</t>
  </si>
  <si>
    <t>Медь,олово,цинковый,кадм.,олов-свинц. спл</t>
  </si>
  <si>
    <t>Углеродист.низколегир. сталей, медь, никель</t>
  </si>
  <si>
    <t>Пайка радиодеталей, ответствен. узлов РЭА</t>
  </si>
  <si>
    <t>Емк. 5л</t>
  </si>
  <si>
    <t>Связующее для приготовлен.огнеупорной массы футеровок разлив. ковшей плавка АL</t>
  </si>
  <si>
    <t>АФ-4А</t>
  </si>
  <si>
    <t>ТУ 48-6-228-82</t>
  </si>
  <si>
    <t>ВАМИ</t>
  </si>
  <si>
    <t>ТУ 48-4-398-77</t>
  </si>
  <si>
    <t>ВФ-11</t>
  </si>
  <si>
    <t>ТУ 48-4-47246</t>
  </si>
  <si>
    <t>16-ВК</t>
  </si>
  <si>
    <t>ТУ 48-4-472-86</t>
  </si>
  <si>
    <t>ТУ 48-4-221-87</t>
  </si>
  <si>
    <t>ТУ 48-4-348-84</t>
  </si>
  <si>
    <t>ПВ-200</t>
  </si>
  <si>
    <t>ГОСТ 23178-78</t>
  </si>
  <si>
    <t>ПВ-201</t>
  </si>
  <si>
    <t>АНТ-23А</t>
  </si>
  <si>
    <t>370А</t>
  </si>
  <si>
    <t>380А</t>
  </si>
  <si>
    <t>ТУ 48-4-438-82</t>
  </si>
  <si>
    <t>№ пп</t>
  </si>
  <si>
    <t>Ф450</t>
  </si>
  <si>
    <t>320А</t>
  </si>
  <si>
    <t>18В</t>
  </si>
  <si>
    <t>Ф29</t>
  </si>
  <si>
    <t>ФТБф</t>
  </si>
  <si>
    <t>ФТС</t>
  </si>
  <si>
    <t>ФИМ</t>
  </si>
  <si>
    <t>Ф17</t>
  </si>
  <si>
    <t>Цена 1 кг</t>
  </si>
  <si>
    <t>(ТУ 1-92-46-76)</t>
  </si>
  <si>
    <t xml:space="preserve">Пруток </t>
  </si>
  <si>
    <t>ФВЗХ</t>
  </si>
  <si>
    <t>ПВ-284, ПВ284Х</t>
  </si>
  <si>
    <t>1У41- 172Я138/ОПП-007-</t>
  </si>
  <si>
    <t>Ф-38Н</t>
  </si>
  <si>
    <t>ГОСТ, ТУ</t>
  </si>
  <si>
    <t>ФЛЮСЫ ДЛЯ ПЛАВКИ ЦВЕТНЫХ МЕТАЛЛОВ, ФЛЮСЫ ДЛЯ СВАРКИ</t>
  </si>
  <si>
    <t>Пакет 1кг</t>
  </si>
  <si>
    <t>Договор</t>
  </si>
  <si>
    <t xml:space="preserve">Сварка титана ВТ-20,арго-ном высш.сорта в печи </t>
  </si>
  <si>
    <t>ФСЧ-1, ФСЧ-2</t>
  </si>
  <si>
    <t>ЗИЛ - 1, ЗИЛ - 2</t>
  </si>
  <si>
    <t>Фасовка</t>
  </si>
  <si>
    <t>ТУ ИЭС 501 - 86</t>
  </si>
  <si>
    <t>ГОСТ 9087-81</t>
  </si>
  <si>
    <t>Плавка латун.ЛС59-1,бронзы БрОЦС 5-5-5,БРАЖМц 10-3-1,5.Уменьш.Zn в латун.</t>
  </si>
  <si>
    <t>ФКСп (СКФ)</t>
  </si>
  <si>
    <t>Алюминиевые сплавы в со-ляных ваннах, tпл.360-620С</t>
  </si>
  <si>
    <t>Бараб 25 кг</t>
  </si>
  <si>
    <t>Алюмин. сплавы АД1, АМц, AМг в печи,соляных ваннах</t>
  </si>
  <si>
    <t>Алюмин.сплавы в печи, соляных ваннах. ZnCl2 нет.</t>
  </si>
  <si>
    <t>ТУ 48-4-229-87</t>
  </si>
  <si>
    <t xml:space="preserve"> Алюмин.сплавы АД1, АМц, AМг в печи,соляных ваннах</t>
  </si>
  <si>
    <t>Алюмин.сплав АД1,АМц, Aмг, tпл.360-620С.ZnCl2 нет</t>
  </si>
  <si>
    <t>Алюмин.сплав АД1,АМц, AМг, tпл.420-620С.ZnCl2 нет</t>
  </si>
  <si>
    <t>Ф3, Ф5</t>
  </si>
  <si>
    <t>Алюмин. сплав погружение в солян.ванны,tпл.470-620С.</t>
  </si>
  <si>
    <t>Полос0,3-1,0</t>
  </si>
  <si>
    <t>Медь, никель, серебро, их сплавов, сталей. Растворим в воде, легко смывается</t>
  </si>
  <si>
    <t>Газопламенная пайка, в печи в вакууме, погруже-нием в расплав солей алюминия его сплавов, кроме Д16, Д1 и содержащих &gt;3% Мg, t пл.525С</t>
  </si>
  <si>
    <t>Пайка конструкц.,коррозион-стойких жаропрочн. сталей высоко-среднепл. припоями, t интер.акт. 800-1200С</t>
  </si>
  <si>
    <t>Конструкц.,корроз.-стойких ст.,медн.сплав. Прип.ПСР-45</t>
  </si>
  <si>
    <t>Конструкц.,корроз.-стойких сталей,меди и медн.сплавов среднепл.прип. Tпл.420-850С</t>
  </si>
  <si>
    <t>Твердосплавн.инструм.в индуктор.ТВЧ, t пл.900-1100</t>
  </si>
  <si>
    <t>Мелкокристаллич., модифицирующая лигатура для силуминов полоса,лента,пруток(Si25-30%,АL70-75%)</t>
  </si>
  <si>
    <t>Легиров.стали,медь,ее спл. серебр.прип.в печах,погруж. в расплав,ТВЧ.Tпл.430-650С</t>
  </si>
  <si>
    <t>Обезвоженный мелко-дисперсный порошок (пудра)</t>
  </si>
  <si>
    <t xml:space="preserve"> БУРА</t>
  </si>
  <si>
    <t>Чугун,углеродист.,хромоник.стали,медн.спл.Лантун.припой</t>
  </si>
  <si>
    <t>Газовая сварка алюмин.,спл авов.Промывка горяч.водой</t>
  </si>
  <si>
    <t>Противоокислитель повер-хн.ванны с припоем ПОС-35</t>
  </si>
  <si>
    <t>Сталь,желез,чугу,медь Припои:свинец,цинк,кадм,висмут</t>
  </si>
  <si>
    <t>Нихром,берил.бронза, корроз-ст.сталь,tпл.350</t>
  </si>
  <si>
    <t>Цветмет,электромонт. соединен. tпл. 350</t>
  </si>
  <si>
    <t>Плавка алюмин.,алюмин.кремн.сплавов увеличивает длительност.модифициров.</t>
  </si>
  <si>
    <t>Пайка,сварка алюминия, погружением,обраб.прип.АL</t>
  </si>
  <si>
    <t xml:space="preserve">Применяется для сварки алюминия и его сплавов. </t>
  </si>
  <si>
    <t>Окисленные детали черных,цв.металлов</t>
  </si>
  <si>
    <t>Меш. 30кг</t>
  </si>
  <si>
    <t>Меш. 50кг</t>
  </si>
  <si>
    <t>ОСТ4 ГО.033.200</t>
  </si>
  <si>
    <t>Алюмин.бронз(БрАЖ9-4), Л63,Л96 констр.узлы РЭА ,БРА,СВЧ-устр.газопламенн. нагрев,печах,прип.ПСР40,70</t>
  </si>
  <si>
    <t>ФКТ</t>
  </si>
  <si>
    <t>Медь,олов.-св,висмут. кадмиев.покрытие</t>
  </si>
  <si>
    <t>ФКН-7</t>
  </si>
  <si>
    <t>Детали,узлы подвижн. состав.пров.СВ-08ХГ2С МФ</t>
  </si>
  <si>
    <t>ТУ1800 4-001-56 874395-02</t>
  </si>
  <si>
    <t>Цена 1л(кг)</t>
  </si>
  <si>
    <t>Обработка цинк. сплавов ЦАМ 4-1, ЦАМ 10-5. Уменьшение потерь металла со шлаком</t>
  </si>
  <si>
    <t>Плавка, рафиниров.магниевых МА2-1, МА-8 спл. Увелич.в1,5раза чистот.метал</t>
  </si>
  <si>
    <t>ПВ-209, ПВ-209Х</t>
  </si>
  <si>
    <t>Цена с НДС</t>
  </si>
  <si>
    <t>Пайка сталей, медн. никел. спл.серебр.прип.tпл550-850С</t>
  </si>
  <si>
    <t>Флюс 34-А</t>
  </si>
  <si>
    <t>Сварочный флюс для ме- ханизир.дугов.сварки за 1 кг в ДОЛЛАРАХ,отгрузк.  от 1 тн или из наличия.</t>
  </si>
  <si>
    <t>Механизир.дугов.свар.корроз.жаропрочных сталей за 1 кг в ДОЛЛАРАХ, отг рузка от 1 тн или из налич ия.</t>
  </si>
  <si>
    <t>АН-26С                                       АН-26П</t>
  </si>
  <si>
    <t>ФК-235, ФК-250</t>
  </si>
  <si>
    <t>Паяльная кислота</t>
  </si>
  <si>
    <t>Флюсов.высокотемпер.паяльн.паста (ТУ 1791-001-87529640-2013) пайка алюм.и его спл.АО,А7,АД1,АД0Н, АД31,АМц, АМц+АД31 сложно-проф. алюмин. констр. антен, РЭО щелев. решеток бортовых комплексов.</t>
  </si>
  <si>
    <t>ТРК2.044- 77,РТИ1.2.003-78</t>
  </si>
  <si>
    <t>Цена с НДС20%</t>
  </si>
  <si>
    <t xml:space="preserve">ФЛЮС ВФ-13 жидкий ТРК 2.044-77      </t>
  </si>
  <si>
    <t xml:space="preserve"> ВФ-13 РТМ 1.2.003-78 порошок.</t>
  </si>
  <si>
    <t xml:space="preserve">ВФ-13 жидк. </t>
  </si>
  <si>
    <t xml:space="preserve">ФЛЮС ВФ-13 порошок РТМ 1.2.003-78     </t>
  </si>
  <si>
    <t>дог.</t>
  </si>
  <si>
    <t>Жир паяльный</t>
  </si>
  <si>
    <t>5-ВАЗ м. А и В</t>
  </si>
  <si>
    <t>Канифоль сосн. А,В</t>
  </si>
  <si>
    <t>Пайка меди. tпл. 650-850С</t>
  </si>
  <si>
    <t>Припой 34 А</t>
  </si>
  <si>
    <t xml:space="preserve"> АН-348А(АМ)</t>
  </si>
  <si>
    <t>Упак0,5кг</t>
  </si>
  <si>
    <t>Упак 1кг</t>
  </si>
  <si>
    <t>1л</t>
  </si>
  <si>
    <t>Емк. 1л</t>
  </si>
  <si>
    <t>ЛТИ 120</t>
  </si>
  <si>
    <t>полукр</t>
  </si>
  <si>
    <t>Емк. 1 кг</t>
  </si>
  <si>
    <t>Для всех спл.промышл. чистоты, кроме МЛ19 и защиты магниев спл. при плавке и для рафиниров.ФЛ5-3 для спл.без циркония, ФЛ-7 -с цирконием.</t>
  </si>
  <si>
    <t>ВИ-2, ФЛ 5-3, ФЛ-7</t>
  </si>
  <si>
    <t>ОСТ 1.90380-88</t>
  </si>
  <si>
    <t>ВИ-3</t>
  </si>
  <si>
    <t>Флюс GAS-FLUX</t>
  </si>
  <si>
    <t>Для газовой пайки твердыми припоями, сварки и наплавки цветных металлов</t>
  </si>
  <si>
    <t>Раскисляющий флюс</t>
  </si>
  <si>
    <t>ТУ 48-0219-12-05-8</t>
  </si>
  <si>
    <t>В качестве наполнителя трубки из свинцово-оловянных припоев.</t>
  </si>
  <si>
    <t>канистра</t>
  </si>
  <si>
    <t xml:space="preserve">Пайка меди и ее сплавов, углеродистой стали и цинка.        </t>
  </si>
  <si>
    <t>Для плавки и рафинир. Магн., сплавов для приготовл.спл.в среде с защитн. газов. Атмосф.,в выемн.плавильн. тиглях от окислен.и загорания</t>
  </si>
  <si>
    <t>Алюмин.сплавы,содерж.не более 1-1,5%Мg. В печи, ТВЧ,газопламен.</t>
  </si>
  <si>
    <t>ГОСТ 9087-82</t>
  </si>
  <si>
    <t>3,91 долларов</t>
  </si>
  <si>
    <t>4,90 долларов</t>
  </si>
  <si>
    <t xml:space="preserve"> </t>
  </si>
  <si>
    <t>18.000,00 с НДС 20%</t>
  </si>
  <si>
    <t>Алюминиев.сплавы, пайка припоем на цинковой основе</t>
  </si>
  <si>
    <t xml:space="preserve">Открытое акционерное общество ПРОИЗВОДСТВЕННАЯ  ФИРМА  «АЛЕКСАНДР».                                                                                                                                                                                                                                                                             Юридический, фактический и почтовый адрес: 117105, Москва, Нагатинская улица, дом, 3а, строение, комн., 15. ИНН 7726522666 \ КПП 772401001, ОКПО 77509352, ОКВЭД 20.5.59,  ОГРН 1057747201577. ОКПО 77509352. ОКАТО 452965971000, ОКТМО 45918000, ОКГУ 4210014, ОКФС/ОКОПФ 16/19000.  Филиал «ЦЕНТРАЛЬНЫЙ» Банка ВТБ ПАО, г. Москва. БИК 044525411.  Корр.сч. 30101810145250000411. Расч.сч. 407028102018 6000 0294. Многоканальный  телефон\факс.:+7(495) 223-27-98, +7(495) 662-67-93, +7 (929) 628-64-02. е-mail:gumboils@mail.ru, е-mail: 2232798@mail.ru, сайты: www.gumboils.ru, www.rosflus.ru, www.mosflus.ru.
</t>
  </si>
  <si>
    <t>РТМ 1.2  .003-78</t>
  </si>
  <si>
    <t xml:space="preserve">Меди,константана,серебр,платин,нержав.ст,черн.метал.Требует отмывки водой. Активен в интерв.290-350 °С. </t>
  </si>
  <si>
    <t>НАКАЛ - высокотемпературный флюс для пайки алюминиевых сплавов,сталь AlSi304L-алюминий-сталь alSI430,алюмо-медных радиаторов,теплообменников алюминиевыми припоями (АНАЛОГ НОКОЛОКА). Протестирован на  Лихославльском радиаторном заводе, Лысьвенском заводе эмалиров.посуды (ЛЗЭП)</t>
  </si>
  <si>
    <t>Упак. 05л,5 л</t>
  </si>
  <si>
    <t>Навивн. бараб. 25 кг</t>
  </si>
  <si>
    <t>Емк. 0,5л. 560р+НДС, 5л.3570р+НДС</t>
  </si>
  <si>
    <t>Емк. 0,5л. 610р+НДС, 5л.3925р+НДС</t>
  </si>
  <si>
    <t>Емк.0,5л. 408р+НДС, 5л.2550р+НДС</t>
  </si>
  <si>
    <t>1194 с НДС 20%</t>
  </si>
  <si>
    <r>
      <t xml:space="preserve">КОММЕРЧЕСКОЕ ПРЕДЛОЖЕНИЕ от "ПРЯМОГО" ПРОИЗВОДИТЕЛЯ  для  ЗАКЛЮЧЕНИЯ ДОГОВОРА  на ПОСТАВКУ в 2019 г. ФЛЮСОВ, ПРИПОЕВ, ЛИГАТУР, ПОРОШКОВ                  для ПАЙКИ, ПЛАВКИ, СВАРКИ  МЕТАЛЛОВ И ИХ СПЛАВОВ.   Организация  осуществляет мелкое дробление, тонкий помол, фасовку шлака доменного гранулированного, шлакового щебня, гипса сыромолотого, песок природный, руд малой абразивности и др. </t>
    </r>
    <r>
      <rPr>
        <b/>
        <u val="single"/>
        <sz val="14"/>
        <rFont val="Arial"/>
        <family val="2"/>
      </rPr>
      <t xml:space="preserve">ЦЕНЫ в рублях РФ по СОСТОЯНИЮ на 01/09/2019 год. </t>
    </r>
    <r>
      <rPr>
        <sz val="14"/>
        <rFont val="Arial"/>
        <family val="2"/>
      </rPr>
      <t xml:space="preserve">Официальный представитель организации в республике Беларусь, г. Минск, ООО Компания "Двина" Телефоны:8-10 (37517) 3925356 Гайк Борисович Смоленск 48122 09597,3233442 </t>
    </r>
  </si>
  <si>
    <t>ВЫПУСКАЕМ полипропиленовые шнуры, фалы, веревки (моток) от 25 до 36 руб.+ НДС 20%. Осуществляем дробление, измельчение, помол, подсушку, перемес (смешивание), фасовку минерального сырья. Цена опытной партии в 10 кг 3600-00 с НДС. Базовая цена 145=00 и ВЫШЕ за 1 кг + НДС 20%. Твердость по Моосу до 5-6 единиц, влага до 4-5 %.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</si>
</sst>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_-* #,##0.0_р_._-;\-* #,##0.0_р_._-;_-* &quot;-&quot;??_р_._-;_-@_-"/>
    <numFmt numFmtId="179" formatCode="_-* #,##0_р_._-;\-* #,##0_р_._-;_-* &quot;-&quot;??_р_._-;_-@_-"/>
  </numFmts>
  <fonts count="6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b/>
      <i/>
      <sz val="18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b/>
      <u val="single"/>
      <sz val="14"/>
      <name val="Arial"/>
      <family val="2"/>
    </font>
    <font>
      <b/>
      <sz val="16"/>
      <name val="Times New Roman"/>
      <family val="1"/>
    </font>
    <font>
      <b/>
      <sz val="16"/>
      <name val="Arial Narrow"/>
      <family val="2"/>
    </font>
    <font>
      <sz val="16"/>
      <name val="Times New Roman"/>
      <family val="1"/>
    </font>
    <font>
      <b/>
      <u val="single"/>
      <sz val="16"/>
      <name val="Times New Roman"/>
      <family val="1"/>
    </font>
    <font>
      <u val="single"/>
      <sz val="16"/>
      <name val="Arial Cyr"/>
      <family val="0"/>
    </font>
    <font>
      <sz val="16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b/>
      <sz val="14.5"/>
      <name val="Times New Roman"/>
      <family val="1"/>
    </font>
    <font>
      <b/>
      <sz val="17"/>
      <name val="Times New Roman"/>
      <family val="1"/>
    </font>
    <font>
      <b/>
      <sz val="19"/>
      <name val="Times New Roman"/>
      <family val="1"/>
    </font>
    <font>
      <b/>
      <sz val="15.5"/>
      <name val="Times New Roman"/>
      <family val="1"/>
    </font>
    <font>
      <b/>
      <sz val="24"/>
      <name val="Times New Roman"/>
      <family val="1"/>
    </font>
    <font>
      <b/>
      <sz val="17"/>
      <name val="Arial Cyr"/>
      <family val="0"/>
    </font>
    <font>
      <sz val="15"/>
      <name val="Times New Roman"/>
      <family val="1"/>
    </font>
    <font>
      <sz val="15"/>
      <name val="Arial Cyr"/>
      <family val="0"/>
    </font>
    <font>
      <sz val="14"/>
      <name val="Times New Roman"/>
      <family val="1"/>
    </font>
    <font>
      <sz val="15"/>
      <name val="Arial"/>
      <family val="2"/>
    </font>
    <font>
      <b/>
      <sz val="11.5"/>
      <name val="Times New Roman"/>
      <family val="1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4FEA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1" fontId="4" fillId="32" borderId="11" xfId="0" applyNumberFormat="1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1" fontId="4" fillId="32" borderId="12" xfId="6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 wrapText="1"/>
    </xf>
    <xf numFmtId="0" fontId="13" fillId="32" borderId="17" xfId="0" applyFont="1" applyFill="1" applyBorder="1" applyAlignment="1">
      <alignment horizontal="center" vertical="center" wrapText="1"/>
    </xf>
    <xf numFmtId="0" fontId="11" fillId="32" borderId="17" xfId="0" applyFont="1" applyFill="1" applyBorder="1" applyAlignment="1">
      <alignment horizontal="center" vertical="center" wrapText="1"/>
    </xf>
    <xf numFmtId="1" fontId="11" fillId="32" borderId="17" xfId="0" applyNumberFormat="1" applyFont="1" applyFill="1" applyBorder="1" applyAlignment="1">
      <alignment horizontal="center" vertical="center" wrapText="1"/>
    </xf>
    <xf numFmtId="1" fontId="11" fillId="32" borderId="18" xfId="60" applyNumberFormat="1" applyFont="1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top" wrapText="1"/>
    </xf>
    <xf numFmtId="0" fontId="19" fillId="0" borderId="1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vertical="center" wrapText="1"/>
    </xf>
    <xf numFmtId="0" fontId="11" fillId="34" borderId="16" xfId="0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center" wrapText="1"/>
    </xf>
    <xf numFmtId="0" fontId="12" fillId="34" borderId="17" xfId="0" applyFont="1" applyFill="1" applyBorder="1" applyAlignment="1">
      <alignment horizontal="center" vertical="center" wrapText="1"/>
    </xf>
    <xf numFmtId="0" fontId="11" fillId="35" borderId="17" xfId="0" applyFont="1" applyFill="1" applyBorder="1" applyAlignment="1">
      <alignment horizontal="center" vertical="center"/>
    </xf>
    <xf numFmtId="0" fontId="12" fillId="35" borderId="17" xfId="0" applyFont="1" applyFill="1" applyBorder="1" applyAlignment="1">
      <alignment horizontal="center" vertical="center" wrapText="1"/>
    </xf>
    <xf numFmtId="0" fontId="11" fillId="35" borderId="17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/>
    </xf>
    <xf numFmtId="0" fontId="20" fillId="34" borderId="17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vertical="top" wrapText="1"/>
    </xf>
    <xf numFmtId="0" fontId="7" fillId="34" borderId="17" xfId="0" applyFont="1" applyFill="1" applyBorder="1" applyAlignment="1">
      <alignment horizontal="center" vertical="top" wrapText="1"/>
    </xf>
    <xf numFmtId="0" fontId="7" fillId="32" borderId="17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center" wrapText="1"/>
    </xf>
    <xf numFmtId="0" fontId="11" fillId="36" borderId="16" xfId="0" applyFont="1" applyFill="1" applyBorder="1" applyAlignment="1">
      <alignment horizontal="center" vertical="center"/>
    </xf>
    <xf numFmtId="0" fontId="20" fillId="36" borderId="17" xfId="0" applyFont="1" applyFill="1" applyBorder="1" applyAlignment="1">
      <alignment horizontal="center" vertical="center"/>
    </xf>
    <xf numFmtId="0" fontId="18" fillId="36" borderId="17" xfId="0" applyFont="1" applyFill="1" applyBorder="1" applyAlignment="1">
      <alignment horizontal="center" vertical="center" wrapText="1"/>
    </xf>
    <xf numFmtId="0" fontId="11" fillId="36" borderId="17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 horizontal="center" vertical="center"/>
    </xf>
    <xf numFmtId="0" fontId="20" fillId="35" borderId="17" xfId="0" applyFont="1" applyFill="1" applyBorder="1" applyAlignment="1">
      <alignment horizontal="center" vertical="center"/>
    </xf>
    <xf numFmtId="0" fontId="22" fillId="36" borderId="17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1" fontId="20" fillId="32" borderId="15" xfId="60" applyNumberFormat="1" applyFont="1" applyFill="1" applyBorder="1" applyAlignment="1">
      <alignment horizontal="center" vertical="center"/>
    </xf>
    <xf numFmtId="1" fontId="20" fillId="0" borderId="17" xfId="0" applyNumberFormat="1" applyFont="1" applyFill="1" applyBorder="1" applyAlignment="1">
      <alignment horizontal="center" vertical="center"/>
    </xf>
    <xf numFmtId="1" fontId="26" fillId="36" borderId="17" xfId="0" applyNumberFormat="1" applyFont="1" applyFill="1" applyBorder="1" applyAlignment="1">
      <alignment horizontal="center" vertical="center"/>
    </xf>
    <xf numFmtId="1" fontId="26" fillId="36" borderId="15" xfId="60" applyNumberFormat="1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1" fontId="26" fillId="32" borderId="15" xfId="60" applyNumberFormat="1" applyFont="1" applyFill="1" applyBorder="1" applyAlignment="1">
      <alignment horizontal="center" vertical="center"/>
    </xf>
    <xf numFmtId="1" fontId="26" fillId="35" borderId="17" xfId="0" applyNumberFormat="1" applyFont="1" applyFill="1" applyBorder="1" applyAlignment="1">
      <alignment horizontal="center" vertical="center"/>
    </xf>
    <xf numFmtId="1" fontId="26" fillId="35" borderId="15" xfId="60" applyNumberFormat="1" applyFont="1" applyFill="1" applyBorder="1" applyAlignment="1">
      <alignment horizontal="center" vertical="center"/>
    </xf>
    <xf numFmtId="1" fontId="26" fillId="32" borderId="17" xfId="0" applyNumberFormat="1" applyFont="1" applyFill="1" applyBorder="1" applyAlignment="1">
      <alignment horizontal="center" vertical="center"/>
    </xf>
    <xf numFmtId="1" fontId="26" fillId="0" borderId="17" xfId="0" applyNumberFormat="1" applyFont="1" applyFill="1" applyBorder="1" applyAlignment="1">
      <alignment horizontal="center" vertical="center"/>
    </xf>
    <xf numFmtId="1" fontId="26" fillId="0" borderId="21" xfId="0" applyNumberFormat="1" applyFont="1" applyFill="1" applyBorder="1" applyAlignment="1">
      <alignment horizontal="center" vertical="center"/>
    </xf>
    <xf numFmtId="1" fontId="26" fillId="0" borderId="15" xfId="0" applyNumberFormat="1" applyFont="1" applyFill="1" applyBorder="1" applyAlignment="1">
      <alignment horizontal="center" vertical="center"/>
    </xf>
    <xf numFmtId="1" fontId="26" fillId="34" borderId="17" xfId="0" applyNumberFormat="1" applyFont="1" applyFill="1" applyBorder="1" applyAlignment="1">
      <alignment horizontal="center" vertical="center"/>
    </xf>
    <xf numFmtId="1" fontId="26" fillId="34" borderId="15" xfId="0" applyNumberFormat="1" applyFont="1" applyFill="1" applyBorder="1" applyAlignment="1">
      <alignment horizontal="center" vertical="center"/>
    </xf>
    <xf numFmtId="1" fontId="26" fillId="34" borderId="18" xfId="60" applyNumberFormat="1" applyFont="1" applyFill="1" applyBorder="1" applyAlignment="1">
      <alignment horizontal="center" vertical="center"/>
    </xf>
    <xf numFmtId="1" fontId="26" fillId="35" borderId="15" xfId="0" applyNumberFormat="1" applyFont="1" applyFill="1" applyBorder="1" applyAlignment="1">
      <alignment horizontal="center" vertical="center"/>
    </xf>
    <xf numFmtId="2" fontId="20" fillId="0" borderId="17" xfId="0" applyNumberFormat="1" applyFont="1" applyFill="1" applyBorder="1" applyAlignment="1">
      <alignment horizontal="center" vertical="center"/>
    </xf>
    <xf numFmtId="2" fontId="20" fillId="32" borderId="15" xfId="60" applyNumberFormat="1" applyFont="1" applyFill="1" applyBorder="1" applyAlignment="1">
      <alignment horizontal="center" vertical="center" wrapText="1"/>
    </xf>
    <xf numFmtId="2" fontId="20" fillId="0" borderId="17" xfId="0" applyNumberFormat="1" applyFont="1" applyFill="1" applyBorder="1" applyAlignment="1">
      <alignment horizontal="center" vertical="center" wrapText="1"/>
    </xf>
    <xf numFmtId="1" fontId="4" fillId="33" borderId="17" xfId="60" applyNumberFormat="1" applyFont="1" applyFill="1" applyBorder="1" applyAlignment="1">
      <alignment horizontal="center" vertical="center" wrapText="1"/>
    </xf>
    <xf numFmtId="0" fontId="18" fillId="35" borderId="17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top" wrapText="1"/>
    </xf>
    <xf numFmtId="1" fontId="26" fillId="37" borderId="15" xfId="60" applyNumberFormat="1" applyFont="1" applyFill="1" applyBorder="1" applyAlignment="1">
      <alignment horizontal="center" vertical="center"/>
    </xf>
    <xf numFmtId="1" fontId="4" fillId="32" borderId="17" xfId="60" applyNumberFormat="1" applyFont="1" applyFill="1" applyBorder="1" applyAlignment="1">
      <alignment horizontal="center" vertical="center" wrapText="1"/>
    </xf>
    <xf numFmtId="1" fontId="26" fillId="34" borderId="15" xfId="60" applyNumberFormat="1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/>
    </xf>
    <xf numFmtId="0" fontId="26" fillId="34" borderId="17" xfId="0" applyFont="1" applyFill="1" applyBorder="1" applyAlignment="1">
      <alignment horizontal="center" vertical="center"/>
    </xf>
    <xf numFmtId="0" fontId="20" fillId="34" borderId="17" xfId="0" applyFont="1" applyFill="1" applyBorder="1" applyAlignment="1">
      <alignment horizontal="center" vertical="center" wrapText="1"/>
    </xf>
    <xf numFmtId="0" fontId="30" fillId="34" borderId="17" xfId="0" applyFont="1" applyFill="1" applyBorder="1" applyAlignment="1">
      <alignment horizontal="center" vertical="top" wrapText="1"/>
    </xf>
    <xf numFmtId="0" fontId="31" fillId="0" borderId="17" xfId="0" applyFont="1" applyFill="1" applyBorder="1" applyAlignment="1">
      <alignment horizontal="center" vertical="center" wrapText="1"/>
    </xf>
    <xf numFmtId="0" fontId="32" fillId="34" borderId="17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top" wrapText="1" readingOrder="1"/>
    </xf>
    <xf numFmtId="0" fontId="8" fillId="0" borderId="22" xfId="0" applyFont="1" applyBorder="1" applyAlignment="1">
      <alignment horizontal="center" vertical="top" wrapText="1" readingOrder="1"/>
    </xf>
    <xf numFmtId="0" fontId="8" fillId="0" borderId="23" xfId="0" applyFont="1" applyBorder="1" applyAlignment="1">
      <alignment horizontal="center" vertical="top" wrapText="1" readingOrder="1"/>
    </xf>
    <xf numFmtId="0" fontId="8" fillId="0" borderId="24" xfId="0" applyFont="1" applyBorder="1" applyAlignment="1">
      <alignment horizontal="center" vertical="top" wrapText="1" readingOrder="1"/>
    </xf>
    <xf numFmtId="0" fontId="8" fillId="0" borderId="25" xfId="0" applyFont="1" applyBorder="1" applyAlignment="1">
      <alignment horizontal="center" vertical="top" wrapText="1" readingOrder="1"/>
    </xf>
    <xf numFmtId="1" fontId="11" fillId="37" borderId="26" xfId="60" applyNumberFormat="1" applyFont="1" applyFill="1" applyBorder="1" applyAlignment="1">
      <alignment vertical="center" wrapText="1"/>
    </xf>
    <xf numFmtId="1" fontId="11" fillId="37" borderId="27" xfId="60" applyNumberFormat="1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14" fillId="32" borderId="17" xfId="0" applyFont="1" applyFill="1" applyBorder="1" applyAlignment="1">
      <alignment horizontal="center" vertical="center" wrapText="1"/>
    </xf>
    <xf numFmtId="0" fontId="15" fillId="32" borderId="17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33" borderId="26" xfId="0" applyFont="1" applyFill="1" applyBorder="1" applyAlignment="1">
      <alignment horizontal="center" vertical="center" wrapText="1"/>
    </xf>
    <xf numFmtId="0" fontId="11" fillId="33" borderId="28" xfId="0" applyFont="1" applyFill="1" applyBorder="1" applyAlignment="1">
      <alignment horizontal="center" vertical="center" wrapText="1"/>
    </xf>
    <xf numFmtId="0" fontId="11" fillId="33" borderId="30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top" wrapText="1"/>
    </xf>
    <xf numFmtId="0" fontId="25" fillId="0" borderId="32" xfId="0" applyFont="1" applyFill="1" applyBorder="1" applyAlignment="1">
      <alignment horizontal="center" vertical="top" wrapText="1"/>
    </xf>
    <xf numFmtId="0" fontId="25" fillId="0" borderId="33" xfId="0" applyFont="1" applyFill="1" applyBorder="1" applyAlignment="1">
      <alignment horizontal="center" vertical="top" wrapText="1"/>
    </xf>
    <xf numFmtId="0" fontId="25" fillId="0" borderId="34" xfId="0" applyFont="1" applyFill="1" applyBorder="1" applyAlignment="1">
      <alignment horizontal="center" vertical="top" wrapText="1"/>
    </xf>
    <xf numFmtId="0" fontId="25" fillId="0" borderId="35" xfId="0" applyFont="1" applyFill="1" applyBorder="1" applyAlignment="1">
      <alignment horizontal="center" vertical="top" wrapText="1"/>
    </xf>
    <xf numFmtId="0" fontId="25" fillId="0" borderId="36" xfId="0" applyFont="1" applyFill="1" applyBorder="1" applyAlignment="1">
      <alignment horizontal="center" vertical="top" wrapText="1"/>
    </xf>
    <xf numFmtId="0" fontId="7" fillId="35" borderId="17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center" wrapText="1"/>
    </xf>
    <xf numFmtId="0" fontId="11" fillId="36" borderId="17" xfId="0" applyFont="1" applyFill="1" applyBorder="1" applyAlignment="1">
      <alignment horizontal="center" vertical="center" wrapText="1"/>
    </xf>
    <xf numFmtId="0" fontId="16" fillId="36" borderId="17" xfId="0" applyFont="1" applyFill="1" applyBorder="1" applyAlignment="1">
      <alignment horizontal="center" vertical="center" wrapText="1"/>
    </xf>
    <xf numFmtId="0" fontId="11" fillId="35" borderId="17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" fontId="26" fillId="32" borderId="38" xfId="60" applyNumberFormat="1" applyFont="1" applyFill="1" applyBorder="1" applyAlignment="1">
      <alignment horizontal="center" vertical="center" wrapText="1"/>
    </xf>
    <xf numFmtId="1" fontId="26" fillId="32" borderId="39" xfId="60" applyNumberFormat="1" applyFont="1" applyFill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left" vertical="top" wrapText="1"/>
    </xf>
    <xf numFmtId="0" fontId="29" fillId="33" borderId="41" xfId="0" applyFont="1" applyFill="1" applyBorder="1" applyAlignment="1">
      <alignment horizontal="left" vertical="top"/>
    </xf>
    <xf numFmtId="0" fontId="29" fillId="33" borderId="42" xfId="0" applyFont="1" applyFill="1" applyBorder="1" applyAlignment="1">
      <alignment horizontal="left" vertical="top"/>
    </xf>
    <xf numFmtId="0" fontId="33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152400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5116175" cy="0"/>
        </a:xfrm>
        <a:prstGeom prst="line">
          <a:avLst/>
        </a:prstGeom>
        <a:noFill/>
        <a:ln w="165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14963775" cy="0"/>
        </a:xfrm>
        <a:prstGeom prst="line">
          <a:avLst/>
        </a:prstGeom>
        <a:noFill/>
        <a:ln w="165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14963775" cy="0"/>
        </a:xfrm>
        <a:prstGeom prst="line">
          <a:avLst/>
        </a:prstGeom>
        <a:noFill/>
        <a:ln w="165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152400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0"/>
          <a:ext cx="15116175" cy="0"/>
        </a:xfrm>
        <a:prstGeom prst="line">
          <a:avLst/>
        </a:prstGeom>
        <a:noFill/>
        <a:ln w="165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14963775" cy="0"/>
        </a:xfrm>
        <a:prstGeom prst="line">
          <a:avLst/>
        </a:prstGeom>
        <a:noFill/>
        <a:ln w="165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0"/>
          <a:ext cx="14963775" cy="0"/>
        </a:xfrm>
        <a:prstGeom prst="line">
          <a:avLst/>
        </a:prstGeom>
        <a:noFill/>
        <a:ln w="165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0"/>
          <a:ext cx="14963775" cy="0"/>
        </a:xfrm>
        <a:prstGeom prst="line">
          <a:avLst/>
        </a:prstGeom>
        <a:noFill/>
        <a:ln w="165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0"/>
          <a:ext cx="14963775" cy="0"/>
        </a:xfrm>
        <a:prstGeom prst="line">
          <a:avLst/>
        </a:prstGeom>
        <a:noFill/>
        <a:ln w="165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0"/>
          <a:ext cx="14963775" cy="0"/>
        </a:xfrm>
        <a:prstGeom prst="line">
          <a:avLst/>
        </a:prstGeom>
        <a:noFill/>
        <a:ln w="165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0"/>
          <a:ext cx="14963775" cy="0"/>
        </a:xfrm>
        <a:prstGeom prst="line">
          <a:avLst/>
        </a:prstGeom>
        <a:noFill/>
        <a:ln w="165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0" y="0"/>
          <a:ext cx="14963775" cy="0"/>
        </a:xfrm>
        <a:prstGeom prst="line">
          <a:avLst/>
        </a:prstGeom>
        <a:noFill/>
        <a:ln w="165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0"/>
          <a:ext cx="14963775" cy="0"/>
        </a:xfrm>
        <a:prstGeom prst="line">
          <a:avLst/>
        </a:prstGeom>
        <a:noFill/>
        <a:ln w="165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view="pageBreakPreview" zoomScale="60" zoomScalePageLayoutView="0" workbookViewId="0" topLeftCell="A31">
      <selection activeCell="J34" sqref="J34"/>
    </sheetView>
  </sheetViews>
  <sheetFormatPr defaultColWidth="9.00390625" defaultRowHeight="12.75"/>
  <cols>
    <col min="1" max="1" width="5.125" style="1" customWidth="1"/>
    <col min="2" max="2" width="13.00390625" style="1" customWidth="1"/>
    <col min="3" max="3" width="48.25390625" style="1" customWidth="1"/>
    <col min="4" max="4" width="12.75390625" style="1" customWidth="1"/>
    <col min="5" max="5" width="9.375" style="1" customWidth="1"/>
    <col min="6" max="6" width="11.125" style="1" customWidth="1"/>
    <col min="7" max="7" width="15.125" style="1" customWidth="1"/>
    <col min="8" max="8" width="5.25390625" style="1" customWidth="1"/>
    <col min="9" max="9" width="15.00390625" style="1" customWidth="1"/>
    <col min="10" max="10" width="40.625" style="1" customWidth="1"/>
    <col min="11" max="11" width="11.375" style="1" customWidth="1"/>
    <col min="12" max="12" width="9.375" style="1" customWidth="1"/>
    <col min="13" max="13" width="12.375" style="1" customWidth="1"/>
    <col min="14" max="14" width="17.375" style="1" customWidth="1"/>
    <col min="15" max="16384" width="9.125" style="1" customWidth="1"/>
  </cols>
  <sheetData>
    <row r="1" spans="1:14" ht="27" customHeight="1">
      <c r="A1" s="7">
        <v>1.2</v>
      </c>
      <c r="B1" s="101" t="s">
        <v>148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3"/>
    </row>
    <row r="2" spans="1:14" ht="65.25" customHeight="1" thickBot="1">
      <c r="A2" s="38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5"/>
    </row>
    <row r="3" spans="1:14" ht="75" customHeight="1" thickBot="1">
      <c r="A3" s="111" t="s">
        <v>158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3"/>
    </row>
    <row r="4" spans="1:14" ht="39" customHeight="1" thickBot="1">
      <c r="A4" s="2" t="s">
        <v>28</v>
      </c>
      <c r="B4" s="125" t="s">
        <v>1</v>
      </c>
      <c r="C4" s="125"/>
      <c r="D4" s="3" t="s">
        <v>44</v>
      </c>
      <c r="E4" s="3" t="s">
        <v>51</v>
      </c>
      <c r="F4" s="4" t="s">
        <v>37</v>
      </c>
      <c r="G4" s="6" t="s">
        <v>110</v>
      </c>
      <c r="H4" s="5" t="s">
        <v>28</v>
      </c>
      <c r="I4" s="114" t="s">
        <v>0</v>
      </c>
      <c r="J4" s="114"/>
      <c r="K4" s="3" t="s">
        <v>44</v>
      </c>
      <c r="L4" s="3" t="s">
        <v>51</v>
      </c>
      <c r="M4" s="4" t="s">
        <v>96</v>
      </c>
      <c r="N4" s="6" t="s">
        <v>110</v>
      </c>
    </row>
    <row r="5" spans="1:14" ht="51" customHeight="1">
      <c r="A5" s="8">
        <v>1</v>
      </c>
      <c r="B5" s="9" t="s">
        <v>49</v>
      </c>
      <c r="C5" s="66" t="s">
        <v>77</v>
      </c>
      <c r="D5" s="25" t="s">
        <v>27</v>
      </c>
      <c r="E5" s="9" t="s">
        <v>46</v>
      </c>
      <c r="F5" s="80">
        <v>1275</v>
      </c>
      <c r="G5" s="91">
        <f>F5*A1</f>
        <v>1530</v>
      </c>
      <c r="H5" s="10">
        <v>33</v>
      </c>
      <c r="I5" s="25" t="s">
        <v>133</v>
      </c>
      <c r="J5" s="26" t="s">
        <v>134</v>
      </c>
      <c r="K5" s="9"/>
      <c r="L5" s="9" t="s">
        <v>138</v>
      </c>
      <c r="M5" s="80">
        <v>1085</v>
      </c>
      <c r="N5" s="74">
        <f>M5*A1</f>
        <v>1302</v>
      </c>
    </row>
    <row r="6" spans="1:14" ht="43.5" customHeight="1">
      <c r="A6" s="11">
        <f>1+A5</f>
        <v>2</v>
      </c>
      <c r="B6" s="12" t="s">
        <v>64</v>
      </c>
      <c r="C6" s="44" t="s">
        <v>63</v>
      </c>
      <c r="D6" s="51"/>
      <c r="E6" s="12" t="s">
        <v>46</v>
      </c>
      <c r="F6" s="78">
        <v>1275</v>
      </c>
      <c r="G6" s="91">
        <f>F6*A1</f>
        <v>1530</v>
      </c>
      <c r="H6" s="13">
        <f>1+H5</f>
        <v>34</v>
      </c>
      <c r="I6" s="27" t="s">
        <v>135</v>
      </c>
      <c r="J6" s="24" t="s">
        <v>137</v>
      </c>
      <c r="K6" s="90" t="s">
        <v>136</v>
      </c>
      <c r="L6" s="12" t="s">
        <v>57</v>
      </c>
      <c r="M6" s="80">
        <v>1085</v>
      </c>
      <c r="N6" s="74">
        <f>M6*A1</f>
        <v>1302</v>
      </c>
    </row>
    <row r="7" spans="1:14" ht="45" customHeight="1">
      <c r="A7" s="11">
        <f aca="true" t="shared" si="0" ref="A7:A36">1+A6</f>
        <v>3</v>
      </c>
      <c r="B7" s="12" t="s">
        <v>11</v>
      </c>
      <c r="C7" s="44" t="s">
        <v>78</v>
      </c>
      <c r="D7" s="52" t="s">
        <v>12</v>
      </c>
      <c r="E7" s="12" t="s">
        <v>46</v>
      </c>
      <c r="F7" s="78">
        <v>1025</v>
      </c>
      <c r="G7" s="91">
        <f>F7*A1</f>
        <v>1230</v>
      </c>
      <c r="H7" s="13">
        <f aca="true" t="shared" si="1" ref="H7:H23">1+H6</f>
        <v>35</v>
      </c>
      <c r="I7" s="12" t="s">
        <v>116</v>
      </c>
      <c r="J7" s="12" t="s">
        <v>86</v>
      </c>
      <c r="K7" s="90" t="s">
        <v>89</v>
      </c>
      <c r="L7" s="12" t="s">
        <v>122</v>
      </c>
      <c r="M7" s="80">
        <v>663</v>
      </c>
      <c r="N7" s="74">
        <f>M7*A1</f>
        <v>795.6</v>
      </c>
    </row>
    <row r="8" spans="1:14" ht="40.5" customHeight="1">
      <c r="A8" s="11">
        <f t="shared" si="0"/>
        <v>4</v>
      </c>
      <c r="B8" s="12" t="s">
        <v>117</v>
      </c>
      <c r="C8" s="44" t="s">
        <v>79</v>
      </c>
      <c r="D8" s="53" t="s">
        <v>14</v>
      </c>
      <c r="E8" s="12" t="s">
        <v>46</v>
      </c>
      <c r="F8" s="78">
        <v>663</v>
      </c>
      <c r="G8" s="91">
        <f>F8*A1</f>
        <v>795.6</v>
      </c>
      <c r="H8" s="13">
        <f t="shared" si="1"/>
        <v>36</v>
      </c>
      <c r="I8" s="67" t="s">
        <v>50</v>
      </c>
      <c r="J8" s="24" t="s">
        <v>80</v>
      </c>
      <c r="K8" s="90" t="s">
        <v>89</v>
      </c>
      <c r="L8" s="12" t="s">
        <v>9</v>
      </c>
      <c r="M8" s="80">
        <v>1173</v>
      </c>
      <c r="N8" s="74">
        <f>M8*A1</f>
        <v>1407.6</v>
      </c>
    </row>
    <row r="9" spans="1:14" ht="42.75" customHeight="1">
      <c r="A9" s="11">
        <f t="shared" si="0"/>
        <v>5</v>
      </c>
      <c r="B9" s="45" t="s">
        <v>76</v>
      </c>
      <c r="C9" s="44" t="s">
        <v>75</v>
      </c>
      <c r="D9" s="51"/>
      <c r="E9" s="12" t="s">
        <v>46</v>
      </c>
      <c r="F9" s="78">
        <v>535</v>
      </c>
      <c r="G9" s="91">
        <f>F9*A1</f>
        <v>642</v>
      </c>
      <c r="H9" s="13">
        <f t="shared" si="1"/>
        <v>37</v>
      </c>
      <c r="I9" s="12" t="s">
        <v>118</v>
      </c>
      <c r="J9" s="12" t="s">
        <v>8</v>
      </c>
      <c r="K9" s="90" t="s">
        <v>2</v>
      </c>
      <c r="L9" s="12" t="s">
        <v>123</v>
      </c>
      <c r="M9" s="80">
        <v>560</v>
      </c>
      <c r="N9" s="74">
        <f>M9*A1</f>
        <v>672</v>
      </c>
    </row>
    <row r="10" spans="1:14" ht="60" customHeight="1">
      <c r="A10" s="11">
        <f t="shared" si="0"/>
        <v>6</v>
      </c>
      <c r="B10" s="46" t="s">
        <v>15</v>
      </c>
      <c r="C10" s="44" t="s">
        <v>84</v>
      </c>
      <c r="D10" s="52" t="s">
        <v>16</v>
      </c>
      <c r="E10" s="12" t="s">
        <v>46</v>
      </c>
      <c r="F10" s="78">
        <v>1275</v>
      </c>
      <c r="G10" s="91">
        <f>F10*A1</f>
        <v>1530</v>
      </c>
      <c r="H10" s="13">
        <f t="shared" si="1"/>
        <v>38</v>
      </c>
      <c r="I10" s="48" t="s">
        <v>132</v>
      </c>
      <c r="J10" s="35" t="s">
        <v>140</v>
      </c>
      <c r="K10" s="12"/>
      <c r="L10" s="100" t="s">
        <v>153</v>
      </c>
      <c r="M10" s="80">
        <v>770</v>
      </c>
      <c r="N10" s="74">
        <f>M10*A1</f>
        <v>924</v>
      </c>
    </row>
    <row r="11" spans="1:14" ht="82.5" customHeight="1">
      <c r="A11" s="28">
        <f t="shared" si="0"/>
        <v>7</v>
      </c>
      <c r="B11" s="47" t="s">
        <v>17</v>
      </c>
      <c r="C11" s="99" t="s">
        <v>59</v>
      </c>
      <c r="D11" s="54" t="s">
        <v>18</v>
      </c>
      <c r="E11" s="29" t="s">
        <v>46</v>
      </c>
      <c r="F11" s="81">
        <v>958</v>
      </c>
      <c r="G11" s="74">
        <f>F11*A1</f>
        <v>1149.6</v>
      </c>
      <c r="H11" s="13">
        <f t="shared" si="1"/>
        <v>39</v>
      </c>
      <c r="I11" s="68" t="s">
        <v>130</v>
      </c>
      <c r="J11" s="23" t="s">
        <v>129</v>
      </c>
      <c r="K11" s="44" t="s">
        <v>131</v>
      </c>
      <c r="L11" s="12" t="s">
        <v>153</v>
      </c>
      <c r="M11" s="80">
        <v>535</v>
      </c>
      <c r="N11" s="74">
        <f>M11*A1</f>
        <v>642</v>
      </c>
    </row>
    <row r="12" spans="1:14" ht="41.25" customHeight="1">
      <c r="A12" s="11">
        <f t="shared" si="0"/>
        <v>8</v>
      </c>
      <c r="B12" s="46" t="s">
        <v>36</v>
      </c>
      <c r="C12" s="44" t="s">
        <v>65</v>
      </c>
      <c r="D12" s="51"/>
      <c r="E12" s="12" t="s">
        <v>46</v>
      </c>
      <c r="F12" s="73">
        <v>1275</v>
      </c>
      <c r="G12" s="91">
        <f>F12*A1</f>
        <v>1530</v>
      </c>
      <c r="H12" s="13">
        <f t="shared" si="1"/>
        <v>40</v>
      </c>
      <c r="I12" s="12" t="s">
        <v>107</v>
      </c>
      <c r="J12" s="12" t="s">
        <v>7</v>
      </c>
      <c r="K12" s="13"/>
      <c r="L12" s="90" t="s">
        <v>152</v>
      </c>
      <c r="M12" s="106" t="s">
        <v>156</v>
      </c>
      <c r="N12" s="107"/>
    </row>
    <row r="13" spans="1:14" ht="41.25" customHeight="1">
      <c r="A13" s="11">
        <f t="shared" si="0"/>
        <v>9</v>
      </c>
      <c r="B13" s="46" t="s">
        <v>31</v>
      </c>
      <c r="C13" s="44" t="s">
        <v>101</v>
      </c>
      <c r="D13" s="51"/>
      <c r="E13" s="12" t="s">
        <v>46</v>
      </c>
      <c r="F13" s="78">
        <v>1275</v>
      </c>
      <c r="G13" s="91">
        <f>F13*A1</f>
        <v>1530</v>
      </c>
      <c r="H13" s="13">
        <f t="shared" si="1"/>
        <v>41</v>
      </c>
      <c r="I13" s="30" t="s">
        <v>112</v>
      </c>
      <c r="J13" s="31" t="s">
        <v>114</v>
      </c>
      <c r="K13" s="97" t="s">
        <v>149</v>
      </c>
      <c r="L13" s="29" t="s">
        <v>128</v>
      </c>
      <c r="M13" s="82" t="s">
        <v>115</v>
      </c>
      <c r="N13" s="83" t="s">
        <v>115</v>
      </c>
    </row>
    <row r="14" spans="1:14" ht="45.75" customHeight="1">
      <c r="A14" s="28">
        <f t="shared" si="0"/>
        <v>10</v>
      </c>
      <c r="B14" s="29" t="s">
        <v>24</v>
      </c>
      <c r="C14" s="50" t="s">
        <v>48</v>
      </c>
      <c r="D14" s="54" t="s">
        <v>52</v>
      </c>
      <c r="E14" s="29" t="s">
        <v>46</v>
      </c>
      <c r="F14" s="81">
        <v>2218</v>
      </c>
      <c r="G14" s="93">
        <f>F14*A1</f>
        <v>2661.6</v>
      </c>
      <c r="H14" s="32">
        <f t="shared" si="1"/>
        <v>42</v>
      </c>
      <c r="I14" s="49" t="s">
        <v>113</v>
      </c>
      <c r="J14" s="33" t="s">
        <v>111</v>
      </c>
      <c r="K14" s="89" t="s">
        <v>109</v>
      </c>
      <c r="L14" s="34" t="s">
        <v>124</v>
      </c>
      <c r="M14" s="84">
        <v>2177</v>
      </c>
      <c r="N14" s="76">
        <f>M14*A1</f>
        <v>2612.4</v>
      </c>
    </row>
    <row r="15" spans="1:14" ht="38.25" customHeight="1">
      <c r="A15" s="11">
        <f t="shared" si="0"/>
        <v>11</v>
      </c>
      <c r="B15" s="13" t="s">
        <v>32</v>
      </c>
      <c r="C15" s="44" t="s">
        <v>119</v>
      </c>
      <c r="D15" s="51"/>
      <c r="E15" s="12" t="s">
        <v>46</v>
      </c>
      <c r="F15" s="78">
        <v>1275</v>
      </c>
      <c r="G15" s="91">
        <f>F15*A1</f>
        <v>1530</v>
      </c>
      <c r="H15" s="119">
        <f t="shared" si="1"/>
        <v>43</v>
      </c>
      <c r="I15" s="128" t="s">
        <v>151</v>
      </c>
      <c r="J15" s="129"/>
      <c r="K15" s="129"/>
      <c r="L15" s="129"/>
      <c r="M15" s="130"/>
      <c r="N15" s="142" t="s">
        <v>157</v>
      </c>
    </row>
    <row r="16" spans="1:14" ht="64.5" customHeight="1">
      <c r="A16" s="15">
        <f t="shared" si="0"/>
        <v>12</v>
      </c>
      <c r="B16" s="17" t="s">
        <v>102</v>
      </c>
      <c r="C16" s="65" t="s">
        <v>141</v>
      </c>
      <c r="D16" s="55" t="s">
        <v>60</v>
      </c>
      <c r="E16" s="16" t="s">
        <v>46</v>
      </c>
      <c r="F16" s="77">
        <v>995</v>
      </c>
      <c r="G16" s="74">
        <f>F16*A1</f>
        <v>1194</v>
      </c>
      <c r="H16" s="120"/>
      <c r="I16" s="131"/>
      <c r="J16" s="132"/>
      <c r="K16" s="132"/>
      <c r="L16" s="132"/>
      <c r="M16" s="133"/>
      <c r="N16" s="143"/>
    </row>
    <row r="17" spans="1:14" ht="39.75" customHeight="1">
      <c r="A17" s="11">
        <f t="shared" si="0"/>
        <v>13</v>
      </c>
      <c r="B17" s="121" t="s">
        <v>120</v>
      </c>
      <c r="C17" s="126" t="s">
        <v>68</v>
      </c>
      <c r="D17" s="139" t="s">
        <v>38</v>
      </c>
      <c r="E17" s="12" t="s">
        <v>39</v>
      </c>
      <c r="F17" s="73">
        <v>2090</v>
      </c>
      <c r="G17" s="91">
        <f>F17*A1</f>
        <v>2508</v>
      </c>
      <c r="H17" s="13">
        <v>44</v>
      </c>
      <c r="I17" s="46" t="s">
        <v>91</v>
      </c>
      <c r="J17" s="12" t="s">
        <v>92</v>
      </c>
      <c r="K17" s="52" t="s">
        <v>89</v>
      </c>
      <c r="L17" s="108" t="s">
        <v>154</v>
      </c>
      <c r="M17" s="109"/>
      <c r="N17" s="110"/>
    </row>
    <row r="18" spans="1:14" ht="71.25" customHeight="1">
      <c r="A18" s="11">
        <f t="shared" si="0"/>
        <v>14</v>
      </c>
      <c r="B18" s="121"/>
      <c r="C18" s="127"/>
      <c r="D18" s="140"/>
      <c r="E18" s="12" t="s">
        <v>127</v>
      </c>
      <c r="F18" s="73">
        <v>2090</v>
      </c>
      <c r="G18" s="91">
        <f>F18*A1</f>
        <v>2508</v>
      </c>
      <c r="H18" s="13">
        <f t="shared" si="1"/>
        <v>45</v>
      </c>
      <c r="I18" s="45" t="s">
        <v>35</v>
      </c>
      <c r="J18" s="98" t="s">
        <v>150</v>
      </c>
      <c r="K18" s="12" t="s">
        <v>89</v>
      </c>
      <c r="L18" s="108" t="s">
        <v>154</v>
      </c>
      <c r="M18" s="109"/>
      <c r="N18" s="110"/>
    </row>
    <row r="19" spans="1:14" ht="39.75" customHeight="1">
      <c r="A19" s="11">
        <f t="shared" si="0"/>
        <v>15</v>
      </c>
      <c r="B19" s="121"/>
      <c r="C19" s="127"/>
      <c r="D19" s="141"/>
      <c r="E19" s="12" t="s">
        <v>66</v>
      </c>
      <c r="F19" s="73">
        <v>5100</v>
      </c>
      <c r="G19" s="91">
        <f>F19*A1</f>
        <v>6120</v>
      </c>
      <c r="H19" s="13">
        <f t="shared" si="1"/>
        <v>46</v>
      </c>
      <c r="I19" s="46" t="s">
        <v>34</v>
      </c>
      <c r="J19" s="12" t="s">
        <v>6</v>
      </c>
      <c r="K19" s="12" t="s">
        <v>89</v>
      </c>
      <c r="L19" s="108" t="s">
        <v>154</v>
      </c>
      <c r="M19" s="109"/>
      <c r="N19" s="110"/>
    </row>
    <row r="20" spans="1:14" ht="77.25" customHeight="1">
      <c r="A20" s="14">
        <v>16</v>
      </c>
      <c r="B20" s="122" t="s">
        <v>108</v>
      </c>
      <c r="C20" s="123"/>
      <c r="D20" s="123"/>
      <c r="E20" s="123"/>
      <c r="F20" s="124"/>
      <c r="G20" s="88" t="s">
        <v>146</v>
      </c>
      <c r="H20" s="13">
        <f t="shared" si="1"/>
        <v>47</v>
      </c>
      <c r="I20" s="45" t="s">
        <v>55</v>
      </c>
      <c r="J20" s="12" t="s">
        <v>82</v>
      </c>
      <c r="K20" s="52" t="s">
        <v>89</v>
      </c>
      <c r="L20" s="108" t="s">
        <v>155</v>
      </c>
      <c r="M20" s="109"/>
      <c r="N20" s="110"/>
    </row>
    <row r="21" spans="1:14" ht="44.25" customHeight="1">
      <c r="A21" s="11">
        <f t="shared" si="0"/>
        <v>17</v>
      </c>
      <c r="B21" s="121" t="s">
        <v>73</v>
      </c>
      <c r="C21" s="121"/>
      <c r="D21" s="121"/>
      <c r="E21" s="121"/>
      <c r="F21" s="121"/>
      <c r="G21" s="92" t="s">
        <v>47</v>
      </c>
      <c r="H21" s="13">
        <f t="shared" si="1"/>
        <v>48</v>
      </c>
      <c r="I21" s="46" t="s">
        <v>33</v>
      </c>
      <c r="J21" s="12" t="s">
        <v>82</v>
      </c>
      <c r="K21" s="23" t="s">
        <v>89</v>
      </c>
      <c r="L21" s="12" t="s">
        <v>125</v>
      </c>
      <c r="M21" s="80">
        <v>6176</v>
      </c>
      <c r="N21" s="74">
        <f>M21*A1</f>
        <v>7411.2</v>
      </c>
    </row>
    <row r="22" spans="1:14" ht="42.75" customHeight="1">
      <c r="A22" s="57">
        <f t="shared" si="0"/>
        <v>18</v>
      </c>
      <c r="B22" s="58">
        <v>100</v>
      </c>
      <c r="C22" s="60" t="s">
        <v>72</v>
      </c>
      <c r="D22" s="61" t="s">
        <v>20</v>
      </c>
      <c r="E22" s="60" t="s">
        <v>46</v>
      </c>
      <c r="F22" s="71">
        <v>1175</v>
      </c>
      <c r="G22" s="72">
        <f>F22*A1</f>
        <v>1410</v>
      </c>
      <c r="H22" s="13">
        <f t="shared" si="1"/>
        <v>49</v>
      </c>
      <c r="I22" s="45" t="s">
        <v>43</v>
      </c>
      <c r="J22" s="12" t="s">
        <v>81</v>
      </c>
      <c r="K22" s="23" t="s">
        <v>89</v>
      </c>
      <c r="L22" s="108" t="s">
        <v>155</v>
      </c>
      <c r="M22" s="109"/>
      <c r="N22" s="110"/>
    </row>
    <row r="23" spans="1:14" ht="41.25" customHeight="1">
      <c r="A23" s="11">
        <f t="shared" si="0"/>
        <v>19</v>
      </c>
      <c r="B23" s="46">
        <v>124</v>
      </c>
      <c r="C23" s="12" t="s">
        <v>58</v>
      </c>
      <c r="D23" s="13"/>
      <c r="E23" s="12" t="s">
        <v>46</v>
      </c>
      <c r="F23" s="73">
        <v>1275</v>
      </c>
      <c r="G23" s="91">
        <f>F23*A1</f>
        <v>1530</v>
      </c>
      <c r="H23" s="13">
        <f t="shared" si="1"/>
        <v>50</v>
      </c>
      <c r="I23" s="46" t="s">
        <v>126</v>
      </c>
      <c r="J23" s="12" t="s">
        <v>139</v>
      </c>
      <c r="K23" s="23" t="s">
        <v>89</v>
      </c>
      <c r="L23" s="108" t="s">
        <v>154</v>
      </c>
      <c r="M23" s="109"/>
      <c r="N23" s="110"/>
    </row>
    <row r="24" spans="1:14" ht="47.25" customHeight="1">
      <c r="A24" s="57">
        <f t="shared" si="0"/>
        <v>20</v>
      </c>
      <c r="B24" s="58" t="s">
        <v>21</v>
      </c>
      <c r="C24" s="136" t="s">
        <v>69</v>
      </c>
      <c r="D24" s="59" t="s">
        <v>22</v>
      </c>
      <c r="E24" s="60" t="s">
        <v>46</v>
      </c>
      <c r="F24" s="71">
        <v>852</v>
      </c>
      <c r="G24" s="72">
        <f>F24*A1</f>
        <v>1022.4</v>
      </c>
      <c r="H24" s="117" t="s">
        <v>45</v>
      </c>
      <c r="I24" s="118"/>
      <c r="J24" s="118"/>
      <c r="K24" s="118"/>
      <c r="L24" s="17" t="s">
        <v>51</v>
      </c>
      <c r="M24" s="18" t="s">
        <v>37</v>
      </c>
      <c r="N24" s="19" t="s">
        <v>100</v>
      </c>
    </row>
    <row r="25" spans="1:14" ht="40.5" customHeight="1">
      <c r="A25" s="57">
        <f t="shared" si="0"/>
        <v>21</v>
      </c>
      <c r="B25" s="58" t="s">
        <v>23</v>
      </c>
      <c r="C25" s="137"/>
      <c r="D25" s="59" t="s">
        <v>22</v>
      </c>
      <c r="E25" s="60" t="s">
        <v>46</v>
      </c>
      <c r="F25" s="71">
        <v>875</v>
      </c>
      <c r="G25" s="72">
        <f>F25*A1</f>
        <v>1050</v>
      </c>
      <c r="H25" s="13">
        <v>52</v>
      </c>
      <c r="I25" s="115" t="s">
        <v>54</v>
      </c>
      <c r="J25" s="116"/>
      <c r="K25" s="116"/>
      <c r="L25" s="12" t="s">
        <v>57</v>
      </c>
      <c r="M25" s="70">
        <v>145</v>
      </c>
      <c r="N25" s="69">
        <f>M25*A1</f>
        <v>174</v>
      </c>
    </row>
    <row r="26" spans="1:14" ht="43.5" customHeight="1">
      <c r="A26" s="57">
        <f t="shared" si="0"/>
        <v>22</v>
      </c>
      <c r="B26" s="64" t="s">
        <v>99</v>
      </c>
      <c r="C26" s="60" t="s">
        <v>70</v>
      </c>
      <c r="D26" s="61" t="s">
        <v>22</v>
      </c>
      <c r="E26" s="60" t="s">
        <v>46</v>
      </c>
      <c r="F26" s="71">
        <v>895</v>
      </c>
      <c r="G26" s="72">
        <f>F26*A1</f>
        <v>1074</v>
      </c>
      <c r="H26" s="13">
        <f aca="true" t="shared" si="2" ref="H26:H35">1+H25</f>
        <v>53</v>
      </c>
      <c r="I26" s="115" t="s">
        <v>83</v>
      </c>
      <c r="J26" s="116"/>
      <c r="K26" s="116"/>
      <c r="L26" s="12" t="s">
        <v>57</v>
      </c>
      <c r="M26" s="70">
        <v>145</v>
      </c>
      <c r="N26" s="69">
        <f>M26*A1</f>
        <v>174</v>
      </c>
    </row>
    <row r="27" spans="1:14" ht="37.5" customHeight="1">
      <c r="A27" s="62">
        <f t="shared" si="0"/>
        <v>23</v>
      </c>
      <c r="B27" s="63">
        <v>210</v>
      </c>
      <c r="C27" s="138" t="s">
        <v>90</v>
      </c>
      <c r="D27" s="134" t="s">
        <v>89</v>
      </c>
      <c r="E27" s="34" t="s">
        <v>46</v>
      </c>
      <c r="F27" s="75">
        <v>1275</v>
      </c>
      <c r="G27" s="76">
        <f>F27*A1</f>
        <v>1530</v>
      </c>
      <c r="H27" s="13">
        <f t="shared" si="2"/>
        <v>54</v>
      </c>
      <c r="I27" s="115" t="s">
        <v>10</v>
      </c>
      <c r="J27" s="116"/>
      <c r="K27" s="116"/>
      <c r="L27" s="12" t="s">
        <v>57</v>
      </c>
      <c r="M27" s="70">
        <v>145</v>
      </c>
      <c r="N27" s="69">
        <f>M27*A1</f>
        <v>174</v>
      </c>
    </row>
    <row r="28" spans="1:14" ht="47.25" customHeight="1">
      <c r="A28" s="62">
        <f t="shared" si="0"/>
        <v>24</v>
      </c>
      <c r="B28" s="63">
        <v>211</v>
      </c>
      <c r="C28" s="138"/>
      <c r="D28" s="135"/>
      <c r="E28" s="34" t="s">
        <v>46</v>
      </c>
      <c r="F28" s="75">
        <v>1275</v>
      </c>
      <c r="G28" s="76">
        <f>F28*A1</f>
        <v>1530</v>
      </c>
      <c r="H28" s="13">
        <f t="shared" si="2"/>
        <v>55</v>
      </c>
      <c r="I28" s="121" t="s">
        <v>97</v>
      </c>
      <c r="J28" s="147"/>
      <c r="K28" s="147"/>
      <c r="L28" s="21" t="s">
        <v>57</v>
      </c>
      <c r="M28" s="70">
        <v>145</v>
      </c>
      <c r="N28" s="69">
        <f>M28*A1</f>
        <v>174</v>
      </c>
    </row>
    <row r="29" spans="1:14" ht="64.5" customHeight="1">
      <c r="A29" s="20">
        <f t="shared" si="0"/>
        <v>25</v>
      </c>
      <c r="B29" s="17" t="s">
        <v>106</v>
      </c>
      <c r="C29" s="65" t="s">
        <v>67</v>
      </c>
      <c r="D29" s="37" t="s">
        <v>42</v>
      </c>
      <c r="E29" s="17" t="s">
        <v>46</v>
      </c>
      <c r="F29" s="77">
        <v>760</v>
      </c>
      <c r="G29" s="74">
        <f>F29*A1</f>
        <v>912</v>
      </c>
      <c r="H29" s="13">
        <f t="shared" si="2"/>
        <v>56</v>
      </c>
      <c r="I29" s="115" t="s">
        <v>3</v>
      </c>
      <c r="J29" s="116"/>
      <c r="K29" s="116"/>
      <c r="L29" s="12" t="s">
        <v>57</v>
      </c>
      <c r="M29" s="70">
        <v>145</v>
      </c>
      <c r="N29" s="69">
        <f>M29*A1</f>
        <v>174</v>
      </c>
    </row>
    <row r="30" spans="1:14" ht="62.25" customHeight="1">
      <c r="A30" s="20">
        <f t="shared" si="0"/>
        <v>26</v>
      </c>
      <c r="B30" s="17" t="s">
        <v>41</v>
      </c>
      <c r="C30" s="65" t="s">
        <v>71</v>
      </c>
      <c r="D30" s="37" t="s">
        <v>22</v>
      </c>
      <c r="E30" s="17" t="s">
        <v>46</v>
      </c>
      <c r="F30" s="77">
        <v>825</v>
      </c>
      <c r="G30" s="74">
        <f>F30*A1</f>
        <v>990</v>
      </c>
      <c r="H30" s="13">
        <f t="shared" si="2"/>
        <v>57</v>
      </c>
      <c r="I30" s="115" t="s">
        <v>5</v>
      </c>
      <c r="J30" s="116"/>
      <c r="K30" s="116"/>
      <c r="L30" s="12" t="s">
        <v>57</v>
      </c>
      <c r="M30" s="70">
        <v>145</v>
      </c>
      <c r="N30" s="69">
        <f>M30*A1</f>
        <v>174</v>
      </c>
    </row>
    <row r="31" spans="1:14" ht="42" customHeight="1">
      <c r="A31" s="11">
        <f t="shared" si="0"/>
        <v>27</v>
      </c>
      <c r="B31" s="45" t="s">
        <v>30</v>
      </c>
      <c r="C31" s="44" t="s">
        <v>61</v>
      </c>
      <c r="D31" s="36" t="s">
        <v>19</v>
      </c>
      <c r="E31" s="12" t="s">
        <v>46</v>
      </c>
      <c r="F31" s="73">
        <v>1390</v>
      </c>
      <c r="G31" s="74">
        <f>F31*A1</f>
        <v>1668</v>
      </c>
      <c r="H31" s="13">
        <f t="shared" si="2"/>
        <v>58</v>
      </c>
      <c r="I31" s="115" t="s">
        <v>4</v>
      </c>
      <c r="J31" s="116"/>
      <c r="K31" s="116"/>
      <c r="L31" s="12" t="s">
        <v>57</v>
      </c>
      <c r="M31" s="70">
        <v>145</v>
      </c>
      <c r="N31" s="69">
        <f>M31*A1</f>
        <v>174</v>
      </c>
    </row>
    <row r="32" spans="1:14" ht="44.25" customHeight="1">
      <c r="A32" s="11">
        <f t="shared" si="0"/>
        <v>28</v>
      </c>
      <c r="B32" s="46" t="s">
        <v>25</v>
      </c>
      <c r="C32" s="44" t="s">
        <v>62</v>
      </c>
      <c r="D32" s="13"/>
      <c r="E32" s="12" t="s">
        <v>46</v>
      </c>
      <c r="F32" s="73">
        <v>1390</v>
      </c>
      <c r="G32" s="74">
        <f>F32*A1</f>
        <v>1668</v>
      </c>
      <c r="H32" s="13">
        <f t="shared" si="2"/>
        <v>59</v>
      </c>
      <c r="I32" s="115" t="s">
        <v>98</v>
      </c>
      <c r="J32" s="116"/>
      <c r="K32" s="116"/>
      <c r="L32" s="12" t="s">
        <v>57</v>
      </c>
      <c r="M32" s="70">
        <v>145</v>
      </c>
      <c r="N32" s="69">
        <f>M32*A1</f>
        <v>174</v>
      </c>
    </row>
    <row r="33" spans="1:14" ht="39.75" customHeight="1">
      <c r="A33" s="11">
        <f t="shared" si="0"/>
        <v>29</v>
      </c>
      <c r="B33" s="46" t="s">
        <v>26</v>
      </c>
      <c r="C33" s="44" t="s">
        <v>56</v>
      </c>
      <c r="D33" s="13"/>
      <c r="E33" s="12" t="s">
        <v>46</v>
      </c>
      <c r="F33" s="73">
        <v>1390</v>
      </c>
      <c r="G33" s="74">
        <f>F33*A1</f>
        <v>1668</v>
      </c>
      <c r="H33" s="13">
        <f t="shared" si="2"/>
        <v>60</v>
      </c>
      <c r="I33" s="12" t="s">
        <v>93</v>
      </c>
      <c r="J33" s="12" t="s">
        <v>94</v>
      </c>
      <c r="K33" s="22" t="s">
        <v>95</v>
      </c>
      <c r="L33" s="12" t="s">
        <v>88</v>
      </c>
      <c r="M33" s="70">
        <v>229</v>
      </c>
      <c r="N33" s="69">
        <f>M33*A1</f>
        <v>274.8</v>
      </c>
    </row>
    <row r="34" spans="1:22" ht="78" customHeight="1">
      <c r="A34" s="28">
        <f t="shared" si="0"/>
        <v>30</v>
      </c>
      <c r="B34" s="47" t="s">
        <v>40</v>
      </c>
      <c r="C34" s="96" t="s">
        <v>147</v>
      </c>
      <c r="D34" s="94"/>
      <c r="E34" s="29" t="s">
        <v>46</v>
      </c>
      <c r="F34" s="95">
        <v>1275</v>
      </c>
      <c r="G34" s="93">
        <f>F34*A1</f>
        <v>1530</v>
      </c>
      <c r="H34" s="13">
        <f t="shared" si="2"/>
        <v>61</v>
      </c>
      <c r="I34" s="12" t="s">
        <v>121</v>
      </c>
      <c r="J34" s="12" t="s">
        <v>103</v>
      </c>
      <c r="K34" s="12" t="s">
        <v>53</v>
      </c>
      <c r="L34" s="12" t="s">
        <v>88</v>
      </c>
      <c r="M34" s="85">
        <v>3.26</v>
      </c>
      <c r="N34" s="86" t="s">
        <v>143</v>
      </c>
      <c r="V34" s="1">
        <v>0</v>
      </c>
    </row>
    <row r="35" spans="1:14" ht="76.5" customHeight="1">
      <c r="A35" s="11">
        <f t="shared" si="0"/>
        <v>31</v>
      </c>
      <c r="B35" s="46" t="s">
        <v>13</v>
      </c>
      <c r="C35" s="45" t="s">
        <v>85</v>
      </c>
      <c r="D35" s="12" t="s">
        <v>18</v>
      </c>
      <c r="E35" s="12" t="s">
        <v>46</v>
      </c>
      <c r="F35" s="78">
        <v>380</v>
      </c>
      <c r="G35" s="74">
        <f>F35*A1</f>
        <v>456</v>
      </c>
      <c r="H35" s="13">
        <f t="shared" si="2"/>
        <v>62</v>
      </c>
      <c r="I35" s="12" t="s">
        <v>105</v>
      </c>
      <c r="J35" s="36" t="s">
        <v>104</v>
      </c>
      <c r="K35" s="12" t="s">
        <v>142</v>
      </c>
      <c r="L35" s="12" t="s">
        <v>87</v>
      </c>
      <c r="M35" s="87">
        <v>4.08</v>
      </c>
      <c r="N35" s="86" t="s">
        <v>144</v>
      </c>
    </row>
    <row r="36" spans="1:14" s="42" customFormat="1" ht="79.5" customHeight="1" thickBot="1">
      <c r="A36" s="39">
        <f t="shared" si="0"/>
        <v>32</v>
      </c>
      <c r="B36" s="43" t="s">
        <v>29</v>
      </c>
      <c r="C36" s="56" t="s">
        <v>74</v>
      </c>
      <c r="D36" s="40" t="s">
        <v>145</v>
      </c>
      <c r="E36" s="41" t="s">
        <v>46</v>
      </c>
      <c r="F36" s="79">
        <v>1275</v>
      </c>
      <c r="G36" s="74">
        <f>F36*A1</f>
        <v>1530</v>
      </c>
      <c r="H36" s="144" t="s">
        <v>159</v>
      </c>
      <c r="I36" s="145"/>
      <c r="J36" s="145"/>
      <c r="K36" s="145"/>
      <c r="L36" s="145"/>
      <c r="M36" s="145"/>
      <c r="N36" s="146"/>
    </row>
  </sheetData>
  <sheetProtection/>
  <mergeCells count="32">
    <mergeCell ref="H36:N36"/>
    <mergeCell ref="I29:K29"/>
    <mergeCell ref="I31:K31"/>
    <mergeCell ref="I32:K32"/>
    <mergeCell ref="I30:K30"/>
    <mergeCell ref="L17:N17"/>
    <mergeCell ref="L19:N19"/>
    <mergeCell ref="I28:K28"/>
    <mergeCell ref="D27:D28"/>
    <mergeCell ref="C24:C25"/>
    <mergeCell ref="C27:C28"/>
    <mergeCell ref="I25:K25"/>
    <mergeCell ref="D17:D19"/>
    <mergeCell ref="L23:N23"/>
    <mergeCell ref="I27:K27"/>
    <mergeCell ref="H24:K24"/>
    <mergeCell ref="I26:K26"/>
    <mergeCell ref="H15:H16"/>
    <mergeCell ref="B17:B19"/>
    <mergeCell ref="B20:F20"/>
    <mergeCell ref="B21:F21"/>
    <mergeCell ref="C17:C19"/>
    <mergeCell ref="I15:M16"/>
    <mergeCell ref="L22:N22"/>
    <mergeCell ref="B1:N2"/>
    <mergeCell ref="M12:N12"/>
    <mergeCell ref="L20:N20"/>
    <mergeCell ref="A3:N3"/>
    <mergeCell ref="I4:J4"/>
    <mergeCell ref="L18:N18"/>
    <mergeCell ref="B4:C4"/>
    <mergeCell ref="N15:N16"/>
  </mergeCells>
  <printOptions/>
  <pageMargins left="0.03937007874015748" right="0.03937007874015748" top="0.03937007874015748" bottom="0.03937007874015748" header="0" footer="0"/>
  <pageSetup horizontalDpi="600" verticalDpi="6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ЩАС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Шурик</dc:creator>
  <cp:keywords/>
  <dc:description/>
  <cp:lastModifiedBy>Director</cp:lastModifiedBy>
  <cp:lastPrinted>2019-09-06T09:25:34Z</cp:lastPrinted>
  <dcterms:created xsi:type="dcterms:W3CDTF">2000-02-14T10:14:55Z</dcterms:created>
  <dcterms:modified xsi:type="dcterms:W3CDTF">2019-09-06T10:04:55Z</dcterms:modified>
  <cp:category/>
  <cp:version/>
  <cp:contentType/>
  <cp:contentStatus/>
</cp:coreProperties>
</file>